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3250" windowHeight="10800" activeTab="1"/>
  </bookViews>
  <sheets>
    <sheet name="Тариф свод" sheetId="1" r:id="rId1"/>
    <sheet name="Расшифровка тарифа" sheetId="2" r:id="rId2"/>
  </sheets>
  <calcPr calcId="145621"/>
</workbook>
</file>

<file path=xl/calcChain.xml><?xml version="1.0" encoding="utf-8"?>
<calcChain xmlns="http://schemas.openxmlformats.org/spreadsheetml/2006/main">
  <c r="C7" i="1" l="1"/>
  <c r="C8" i="1"/>
  <c r="C17" i="1"/>
  <c r="C16" i="1"/>
  <c r="C15" i="1"/>
  <c r="C14" i="1"/>
  <c r="C13" i="1"/>
  <c r="C12" i="1"/>
  <c r="C10" i="1"/>
  <c r="C9" i="1"/>
  <c r="H34" i="2"/>
  <c r="H33" i="2"/>
  <c r="H32" i="2" s="1"/>
  <c r="H24" i="2"/>
  <c r="H23" i="2" s="1"/>
  <c r="C11" i="1" l="1"/>
</calcChain>
</file>

<file path=xl/sharedStrings.xml><?xml version="1.0" encoding="utf-8"?>
<sst xmlns="http://schemas.openxmlformats.org/spreadsheetml/2006/main" count="103" uniqueCount="70">
  <si>
    <t>№ п/п</t>
  </si>
  <si>
    <t>Наименование статьи затрат</t>
  </si>
  <si>
    <t>Затраты на заработную плату</t>
  </si>
  <si>
    <t>Затраты на приобретение материальных запасов, потребляемых в процессе оказания медицинской услуги</t>
  </si>
  <si>
    <t>(наименование медицинской услуги)</t>
  </si>
  <si>
    <t>Затраты на начисления на оплату труда</t>
  </si>
  <si>
    <t>Значение</t>
  </si>
  <si>
    <t>Формула расчета значений</t>
  </si>
  <si>
    <t>Затраты на статью затрат, рублей</t>
  </si>
  <si>
    <t>Расходы не связанные непосредственно с оказанием медицинской услуги, но необходимые для обеспечения деятельности медицинской организации в целом</t>
  </si>
  <si>
    <t>Прямые затраты</t>
  </si>
  <si>
    <t>Расчет стоимости медицинской услуги</t>
  </si>
  <si>
    <t>Заработная плата врача, руб.</t>
  </si>
  <si>
    <t>Заработная плата медицинской сестры, руб.</t>
  </si>
  <si>
    <t>Начисления на заработную плату врача, руб.</t>
  </si>
  <si>
    <t>Начисления на заработную плату медицинской сестры, руб.</t>
  </si>
  <si>
    <t>Косвенные затраты (расходы, не связанные непосредственно с оказанием медицинской услуги, но необходимые для обеспечения деятельности медицинской организации в целом)</t>
  </si>
  <si>
    <t>Затраты на заработную плату основного персонала, руб.</t>
  </si>
  <si>
    <t>Затраты на начисления на оплату труда основного персонала, руб.</t>
  </si>
  <si>
    <t>Затраты на приобретение материальных запасов, потребляемых в процессе оказания медицинской услуги, руб.</t>
  </si>
  <si>
    <t>Сумма начисленной амортизации основных средств стоимостью до ста тысяч рублей за единицу, используемых при оказании медицинской услуги, руб.</t>
  </si>
  <si>
    <t>Иные затраты, связанные с оказанием медицинской услуги, руб.</t>
  </si>
  <si>
    <t>Процент к заработной плате с начислениями основного персонала, %</t>
  </si>
  <si>
    <t>Примечание</t>
  </si>
  <si>
    <t>Затраты на статью, рублей</t>
  </si>
  <si>
    <t>Наименование показателей</t>
  </si>
  <si>
    <t>Наименование оборудования</t>
  </si>
  <si>
    <t>Ссылка на источник получения информации/нормативный документ</t>
  </si>
  <si>
    <t>Тариф, руб.</t>
  </si>
  <si>
    <t>Значение, руб.</t>
  </si>
  <si>
    <t>________________________________________________________________________</t>
  </si>
  <si>
    <t>1.1.</t>
  </si>
  <si>
    <t>1.2.</t>
  </si>
  <si>
    <t>2.1.</t>
  </si>
  <si>
    <t>2.2.</t>
  </si>
  <si>
    <t>Сумма начисленной амортизации основных средств, используемых при оказании медицинской услуги</t>
  </si>
  <si>
    <t>(Расшифровка по перечню оборудования)</t>
  </si>
  <si>
    <t>3.1.</t>
  </si>
  <si>
    <t>(расшифровка)</t>
  </si>
  <si>
    <t>Иные затраты, связанные с оказанием медицинской услуги</t>
  </si>
  <si>
    <t>Длительность оказания услуги, мин.*</t>
  </si>
  <si>
    <t>Время затраченное врачом, мин.*</t>
  </si>
  <si>
    <t>Время затраченное медицинской сестрой, мин.*</t>
  </si>
  <si>
    <t>(указать марку оборудования и на какое количество рассчитан срок службы по паспорту*)</t>
  </si>
  <si>
    <t>*</t>
  </si>
  <si>
    <t>- данную информацию прошу заполнить обязательно</t>
  </si>
  <si>
    <t>4.1.</t>
  </si>
  <si>
    <t>Приложение</t>
  </si>
  <si>
    <t>Наименование (Международное непатентованное или химическое название)</t>
  </si>
  <si>
    <t>Форма выпуска (лекарственная форма, дозировка, упаковка (полная))</t>
  </si>
  <si>
    <t>Упаковка</t>
  </si>
  <si>
    <t>Расход на оказание медицинской помощи</t>
  </si>
  <si>
    <t>Частота применения</t>
  </si>
  <si>
    <t>Сумма, руб.</t>
  </si>
  <si>
    <t>Количество в упаковке</t>
  </si>
  <si>
    <t>Цена за упаковку, руб.</t>
  </si>
  <si>
    <t>Медикаменты</t>
  </si>
  <si>
    <r>
      <t>Эноксапарин натрия</t>
    </r>
    <r>
      <rPr>
        <sz val="10"/>
        <color rgb="FFFF0000"/>
        <rFont val="Liberation Serif"/>
        <family val="1"/>
        <charset val="204"/>
      </rPr>
      <t xml:space="preserve"> (пример заполнения)</t>
    </r>
  </si>
  <si>
    <t>раствор для инъекций 6000 анти-Ха МЕ/0,6мл - шприцы с защитной системой иглы (2)- упаковки ячейковые контурные (1) - пачки картонные № 10</t>
  </si>
  <si>
    <t>Всего</t>
  </si>
  <si>
    <t>Расходные материалы</t>
  </si>
  <si>
    <t xml:space="preserve">Наименование </t>
  </si>
  <si>
    <t>Форма выпуска (марка, упаковка (полная))</t>
  </si>
  <si>
    <t>3.2.</t>
  </si>
  <si>
    <r>
      <t xml:space="preserve">Лейкопластырь </t>
    </r>
    <r>
      <rPr>
        <sz val="10"/>
        <color rgb="FFFF0000"/>
        <rFont val="Liberation Serif"/>
        <family val="1"/>
        <charset val="204"/>
      </rPr>
      <t>(пример заполнения)</t>
    </r>
  </si>
  <si>
    <t>3х500см уп. №1</t>
  </si>
  <si>
    <r>
      <t>Тахокомб</t>
    </r>
    <r>
      <rPr>
        <sz val="10"/>
        <color rgb="FFFF0000"/>
        <rFont val="Liberation Serif"/>
        <family val="1"/>
        <charset val="204"/>
      </rPr>
      <t xml:space="preserve"> (пример заполнения)</t>
    </r>
  </si>
  <si>
    <t>4,8*4,8*0,5 №2, пластина</t>
  </si>
  <si>
    <t>5.1.</t>
  </si>
  <si>
    <t>5.2.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</si>
</sst>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u/>
      <sz val="12"/>
      <color theme="1"/>
      <name val="Liberation Serif"/>
      <family val="1"/>
      <charset val="204"/>
    </font>
    <font>
      <u/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i/>
      <sz val="12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Liberation Serif"/>
      <family val="1"/>
      <charset val="204"/>
    </font>
    <font>
      <i/>
      <sz val="12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8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3" fontId="7" fillId="2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2" fillId="0" borderId="0" xfId="0" applyFont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2" fillId="2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/>
    <xf numFmtId="16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0" fontId="4" fillId="2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/>
    <xf numFmtId="4" fontId="7" fillId="0" borderId="1" xfId="0" applyNumberFormat="1" applyFont="1" applyBorder="1" applyAlignment="1"/>
    <xf numFmtId="4" fontId="8" fillId="0" borderId="1" xfId="0" applyNumberFormat="1" applyFont="1" applyBorder="1" applyAlignment="1"/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16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164" fontId="2" fillId="0" borderId="1" xfId="0" applyNumberFormat="1" applyFont="1" applyBorder="1"/>
    <xf numFmtId="3" fontId="2" fillId="0" borderId="0" xfId="0" applyNumberFormat="1" applyFont="1" applyBorder="1"/>
    <xf numFmtId="0" fontId="2" fillId="3" borderId="0" xfId="0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7" fillId="2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" fontId="7" fillId="0" borderId="1" xfId="0" applyNumberFormat="1" applyFont="1" applyBorder="1" applyAlignment="1">
      <alignment horizontal="right"/>
    </xf>
    <xf numFmtId="4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3" borderId="0" xfId="0" quotePrefix="1" applyFont="1" applyFill="1" applyBorder="1" applyAlignment="1">
      <alignment wrapText="1"/>
    </xf>
    <xf numFmtId="0" fontId="3" fillId="3" borderId="0" xfId="0" applyFont="1" applyFill="1" applyAlignme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</cellXfs>
  <cellStyles count="3">
    <cellStyle name="Обычный" xfId="0" builtinId="0"/>
    <cellStyle name="Обычный 2 2" xfId="1"/>
    <cellStyle name="Обычный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showZeros="0" workbookViewId="0">
      <selection activeCell="C16" sqref="C16"/>
    </sheetView>
  </sheetViews>
  <sheetFormatPr defaultColWidth="9.140625" defaultRowHeight="15.75" x14ac:dyDescent="0.25"/>
  <cols>
    <col min="1" max="1" width="6.5703125" style="1" customWidth="1"/>
    <col min="2" max="2" width="59" style="1" customWidth="1"/>
    <col min="3" max="3" width="14.7109375" style="1" customWidth="1"/>
    <col min="4" max="16384" width="9.140625" style="1"/>
  </cols>
  <sheetData>
    <row r="1" spans="1:3" x14ac:dyDescent="0.25">
      <c r="A1" s="3"/>
      <c r="B1" s="3"/>
      <c r="C1" s="4" t="s">
        <v>47</v>
      </c>
    </row>
    <row r="2" spans="1:3" x14ac:dyDescent="0.25">
      <c r="A2" s="69" t="s">
        <v>11</v>
      </c>
      <c r="B2" s="70"/>
      <c r="C2" s="71"/>
    </row>
    <row r="3" spans="1:3" x14ac:dyDescent="0.25">
      <c r="A3" s="72" t="s">
        <v>30</v>
      </c>
      <c r="B3" s="73"/>
      <c r="C3" s="71"/>
    </row>
    <row r="4" spans="1:3" x14ac:dyDescent="0.25">
      <c r="A4" s="74" t="s">
        <v>4</v>
      </c>
      <c r="B4" s="74"/>
      <c r="C4" s="71"/>
    </row>
    <row r="5" spans="1:3" x14ac:dyDescent="0.25">
      <c r="A5" s="3"/>
      <c r="B5" s="3"/>
      <c r="C5" s="3"/>
    </row>
    <row r="6" spans="1:3" ht="32.25" customHeight="1" x14ac:dyDescent="0.25">
      <c r="A6" s="5" t="s">
        <v>0</v>
      </c>
      <c r="B6" s="5" t="s">
        <v>1</v>
      </c>
      <c r="C6" s="6" t="s">
        <v>29</v>
      </c>
    </row>
    <row r="7" spans="1:3" s="2" customFormat="1" ht="16.5" customHeight="1" x14ac:dyDescent="0.25">
      <c r="A7" s="61">
        <v>1</v>
      </c>
      <c r="B7" s="7" t="s">
        <v>28</v>
      </c>
      <c r="C7" s="8">
        <f>ROUND(C8+C16,0)</f>
        <v>340</v>
      </c>
    </row>
    <row r="8" spans="1:3" x14ac:dyDescent="0.25">
      <c r="A8" s="62">
        <v>2</v>
      </c>
      <c r="B8" s="10" t="s">
        <v>10</v>
      </c>
      <c r="C8" s="14">
        <f>C9+C10+C11+C14+C15</f>
        <v>340.1</v>
      </c>
    </row>
    <row r="9" spans="1:3" x14ac:dyDescent="0.25">
      <c r="A9" s="63">
        <v>3</v>
      </c>
      <c r="B9" s="13" t="s">
        <v>17</v>
      </c>
      <c r="C9" s="14">
        <f>'Расшифровка тарифа'!C5</f>
        <v>0</v>
      </c>
    </row>
    <row r="10" spans="1:3" ht="30.75" x14ac:dyDescent="0.25">
      <c r="A10" s="63">
        <v>4</v>
      </c>
      <c r="B10" s="13" t="s">
        <v>18</v>
      </c>
      <c r="C10" s="14">
        <f>'Расшифровка тарифа'!C15</f>
        <v>0</v>
      </c>
    </row>
    <row r="11" spans="1:3" ht="45.75" x14ac:dyDescent="0.25">
      <c r="A11" s="63">
        <v>5</v>
      </c>
      <c r="B11" s="13" t="s">
        <v>19</v>
      </c>
      <c r="C11" s="14">
        <f>C12+C13</f>
        <v>340.1</v>
      </c>
    </row>
    <row r="12" spans="1:3" x14ac:dyDescent="0.25">
      <c r="A12" s="64" t="s">
        <v>68</v>
      </c>
      <c r="B12" s="60" t="s">
        <v>56</v>
      </c>
      <c r="C12" s="14">
        <f>'Расшифровка тарифа'!H23</f>
        <v>100</v>
      </c>
    </row>
    <row r="13" spans="1:3" x14ac:dyDescent="0.25">
      <c r="A13" s="64" t="s">
        <v>69</v>
      </c>
      <c r="B13" s="60" t="s">
        <v>60</v>
      </c>
      <c r="C13" s="14">
        <f>'Расшифровка тарифа'!H32</f>
        <v>240.1</v>
      </c>
    </row>
    <row r="14" spans="1:3" ht="45.75" x14ac:dyDescent="0.25">
      <c r="A14" s="63">
        <v>6</v>
      </c>
      <c r="B14" s="13" t="s">
        <v>20</v>
      </c>
      <c r="C14" s="14">
        <f>'Расшифровка тарифа'!C41</f>
        <v>0</v>
      </c>
    </row>
    <row r="15" spans="1:3" ht="30.75" x14ac:dyDescent="0.25">
      <c r="A15" s="63">
        <v>7</v>
      </c>
      <c r="B15" s="13" t="s">
        <v>21</v>
      </c>
      <c r="C15" s="14">
        <f>'Расшифровка тарифа'!C49</f>
        <v>0</v>
      </c>
    </row>
    <row r="16" spans="1:3" ht="60.75" x14ac:dyDescent="0.25">
      <c r="A16" s="62">
        <v>8</v>
      </c>
      <c r="B16" s="10" t="s">
        <v>16</v>
      </c>
      <c r="C16" s="14">
        <f>'Расшифровка тарифа'!C55</f>
        <v>0</v>
      </c>
    </row>
    <row r="17" spans="1:3" ht="30.75" x14ac:dyDescent="0.25">
      <c r="A17" s="63">
        <v>9</v>
      </c>
      <c r="B17" s="13" t="s">
        <v>22</v>
      </c>
      <c r="C17" s="14" t="e">
        <f>C16/(C9+C10)*100</f>
        <v>#DIV/0!</v>
      </c>
    </row>
  </sheetData>
  <mergeCells count="3"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="90" zoomScaleNormal="90" workbookViewId="0">
      <selection activeCell="G6" sqref="G6"/>
    </sheetView>
  </sheetViews>
  <sheetFormatPr defaultColWidth="9.140625" defaultRowHeight="15" x14ac:dyDescent="0.2"/>
  <cols>
    <col min="1" max="1" width="6" style="3" customWidth="1"/>
    <col min="2" max="2" width="45.42578125" style="15" customWidth="1"/>
    <col min="3" max="3" width="20.28515625" style="3" customWidth="1"/>
    <col min="4" max="4" width="17.5703125" style="3" customWidth="1"/>
    <col min="5" max="5" width="24.28515625" style="3" customWidth="1"/>
    <col min="6" max="6" width="14.28515625" style="3" customWidth="1"/>
    <col min="7" max="7" width="14.85546875" style="3" customWidth="1"/>
    <col min="8" max="8" width="13" style="3" customWidth="1"/>
    <col min="9" max="16384" width="9.140625" style="3"/>
  </cols>
  <sheetData>
    <row r="1" spans="1:7" x14ac:dyDescent="0.2">
      <c r="E1" s="4"/>
      <c r="G1" s="4"/>
    </row>
    <row r="2" spans="1:7" s="17" customFormat="1" ht="17.25" customHeight="1" x14ac:dyDescent="0.2">
      <c r="A2" s="80" t="s">
        <v>2</v>
      </c>
      <c r="B2" s="84"/>
      <c r="C2" s="84"/>
      <c r="D2" s="84"/>
      <c r="E2" s="84"/>
      <c r="F2" s="16"/>
      <c r="G2" s="16"/>
    </row>
    <row r="3" spans="1:7" x14ac:dyDescent="0.2">
      <c r="A3" s="18"/>
      <c r="B3" s="19"/>
      <c r="C3" s="18"/>
      <c r="D3" s="18"/>
      <c r="E3" s="18"/>
      <c r="F3" s="18"/>
      <c r="G3" s="18"/>
    </row>
    <row r="4" spans="1:7" ht="54" customHeight="1" x14ac:dyDescent="0.2">
      <c r="A4" s="20" t="s">
        <v>0</v>
      </c>
      <c r="B4" s="20" t="s">
        <v>25</v>
      </c>
      <c r="C4" s="20" t="s">
        <v>6</v>
      </c>
      <c r="D4" s="20" t="s">
        <v>7</v>
      </c>
      <c r="E4" s="20" t="s">
        <v>27</v>
      </c>
      <c r="F4" s="18"/>
      <c r="G4" s="18"/>
    </row>
    <row r="5" spans="1:7" x14ac:dyDescent="0.2">
      <c r="A5" s="21">
        <v>1</v>
      </c>
      <c r="B5" s="22" t="s">
        <v>24</v>
      </c>
      <c r="C5" s="23">
        <v>0</v>
      </c>
      <c r="D5" s="11"/>
      <c r="E5" s="11"/>
      <c r="F5" s="18"/>
      <c r="G5" s="18"/>
    </row>
    <row r="6" spans="1:7" ht="16.5" customHeight="1" x14ac:dyDescent="0.2">
      <c r="A6" s="24" t="s">
        <v>31</v>
      </c>
      <c r="B6" s="10" t="s">
        <v>12</v>
      </c>
      <c r="C6" s="25"/>
      <c r="D6" s="13"/>
      <c r="E6" s="11"/>
      <c r="F6" s="18"/>
      <c r="G6" s="18"/>
    </row>
    <row r="7" spans="1:7" ht="32.25" customHeight="1" x14ac:dyDescent="0.2">
      <c r="A7" s="9" t="s">
        <v>32</v>
      </c>
      <c r="B7" s="10" t="s">
        <v>13</v>
      </c>
      <c r="C7" s="25"/>
      <c r="D7" s="13"/>
      <c r="E7" s="11"/>
      <c r="F7" s="18"/>
      <c r="G7" s="18"/>
    </row>
    <row r="8" spans="1:7" ht="17.25" customHeight="1" x14ac:dyDescent="0.2">
      <c r="A8" s="26"/>
      <c r="B8" s="27" t="s">
        <v>40</v>
      </c>
      <c r="C8" s="28"/>
      <c r="D8" s="28"/>
      <c r="E8" s="29"/>
      <c r="F8" s="18"/>
      <c r="G8" s="18"/>
    </row>
    <row r="9" spans="1:7" x14ac:dyDescent="0.2">
      <c r="A9" s="26"/>
      <c r="B9" s="27" t="s">
        <v>41</v>
      </c>
      <c r="C9" s="28"/>
      <c r="D9" s="28"/>
      <c r="E9" s="29"/>
      <c r="F9" s="18"/>
      <c r="G9" s="18"/>
    </row>
    <row r="10" spans="1:7" ht="30.75" customHeight="1" x14ac:dyDescent="0.2">
      <c r="A10" s="26"/>
      <c r="B10" s="27" t="s">
        <v>42</v>
      </c>
      <c r="C10" s="28"/>
      <c r="D10" s="28"/>
      <c r="E10" s="29"/>
      <c r="F10" s="18"/>
      <c r="G10" s="18"/>
    </row>
    <row r="11" spans="1:7" s="34" customFormat="1" ht="12" customHeight="1" x14ac:dyDescent="0.2">
      <c r="A11" s="30"/>
      <c r="B11" s="31"/>
      <c r="C11" s="32"/>
      <c r="D11" s="33"/>
      <c r="E11" s="33"/>
      <c r="F11" s="32"/>
      <c r="G11" s="31"/>
    </row>
    <row r="12" spans="1:7" s="17" customFormat="1" ht="18.75" customHeight="1" x14ac:dyDescent="0.2">
      <c r="A12" s="80" t="s">
        <v>5</v>
      </c>
      <c r="B12" s="81"/>
      <c r="C12" s="81"/>
      <c r="D12" s="81"/>
      <c r="E12" s="81"/>
      <c r="F12" s="35"/>
      <c r="G12" s="35"/>
    </row>
    <row r="13" spans="1:7" ht="9.75" customHeight="1" x14ac:dyDescent="0.2">
      <c r="A13" s="36"/>
      <c r="B13" s="36"/>
      <c r="C13" s="36"/>
      <c r="D13" s="36"/>
      <c r="E13" s="36"/>
      <c r="F13" s="36"/>
      <c r="G13" s="36"/>
    </row>
    <row r="14" spans="1:7" ht="53.25" customHeight="1" x14ac:dyDescent="0.2">
      <c r="A14" s="37" t="s">
        <v>0</v>
      </c>
      <c r="B14" s="37" t="s">
        <v>25</v>
      </c>
      <c r="C14" s="20" t="s">
        <v>6</v>
      </c>
      <c r="D14" s="20" t="s">
        <v>7</v>
      </c>
      <c r="E14" s="20" t="s">
        <v>27</v>
      </c>
      <c r="F14" s="38"/>
      <c r="G14" s="38"/>
    </row>
    <row r="15" spans="1:7" ht="18" customHeight="1" x14ac:dyDescent="0.2">
      <c r="A15" s="21">
        <v>2</v>
      </c>
      <c r="B15" s="39" t="s">
        <v>24</v>
      </c>
      <c r="C15" s="23">
        <v>0</v>
      </c>
      <c r="D15" s="40"/>
      <c r="E15" s="40"/>
      <c r="F15" s="36"/>
      <c r="G15" s="36"/>
    </row>
    <row r="16" spans="1:7" ht="30" x14ac:dyDescent="0.2">
      <c r="A16" s="9" t="s">
        <v>33</v>
      </c>
      <c r="B16" s="10" t="s">
        <v>14</v>
      </c>
      <c r="C16" s="41"/>
      <c r="D16" s="41"/>
      <c r="E16" s="41"/>
      <c r="F16" s="36"/>
      <c r="G16" s="36"/>
    </row>
    <row r="17" spans="1:8" ht="30" x14ac:dyDescent="0.2">
      <c r="A17" s="9" t="s">
        <v>34</v>
      </c>
      <c r="B17" s="10" t="s">
        <v>15</v>
      </c>
      <c r="C17" s="41"/>
      <c r="D17" s="41"/>
      <c r="E17" s="41"/>
      <c r="F17" s="36"/>
      <c r="G17" s="36"/>
    </row>
    <row r="18" spans="1:8" x14ac:dyDescent="0.2">
      <c r="A18" s="18"/>
      <c r="B18" s="19"/>
      <c r="C18" s="18"/>
      <c r="D18" s="18"/>
      <c r="E18" s="18"/>
      <c r="F18" s="18"/>
      <c r="G18" s="18"/>
    </row>
    <row r="19" spans="1:8" x14ac:dyDescent="0.2">
      <c r="A19" s="80" t="s">
        <v>3</v>
      </c>
      <c r="B19" s="80"/>
      <c r="C19" s="80"/>
      <c r="D19" s="80"/>
      <c r="E19" s="85"/>
      <c r="F19" s="85"/>
      <c r="G19" s="85"/>
    </row>
    <row r="20" spans="1:8" ht="11.25" customHeight="1" x14ac:dyDescent="0.2">
      <c r="A20" s="18" t="s">
        <v>56</v>
      </c>
      <c r="B20" s="18"/>
      <c r="C20" s="18"/>
      <c r="D20" s="18"/>
      <c r="E20" s="18"/>
      <c r="F20" s="18"/>
      <c r="G20" s="18"/>
    </row>
    <row r="21" spans="1:8" ht="25.5" customHeight="1" x14ac:dyDescent="0.2">
      <c r="A21" s="77" t="s">
        <v>0</v>
      </c>
      <c r="B21" s="78" t="s">
        <v>48</v>
      </c>
      <c r="C21" s="78" t="s">
        <v>49</v>
      </c>
      <c r="D21" s="77" t="s">
        <v>50</v>
      </c>
      <c r="E21" s="76"/>
      <c r="F21" s="75" t="s">
        <v>51</v>
      </c>
      <c r="G21" s="75" t="s">
        <v>52</v>
      </c>
      <c r="H21" s="75" t="s">
        <v>53</v>
      </c>
    </row>
    <row r="22" spans="1:8" ht="32.25" customHeight="1" x14ac:dyDescent="0.2">
      <c r="A22" s="76"/>
      <c r="B22" s="79"/>
      <c r="C22" s="79"/>
      <c r="D22" s="57" t="s">
        <v>54</v>
      </c>
      <c r="E22" s="20" t="s">
        <v>55</v>
      </c>
      <c r="F22" s="76"/>
      <c r="G22" s="76"/>
      <c r="H22" s="76"/>
    </row>
    <row r="23" spans="1:8" ht="18" customHeight="1" x14ac:dyDescent="0.2">
      <c r="A23" s="39" t="s">
        <v>37</v>
      </c>
      <c r="B23" s="39" t="s">
        <v>59</v>
      </c>
      <c r="C23" s="39"/>
      <c r="D23" s="39"/>
      <c r="E23" s="39"/>
      <c r="F23" s="39"/>
      <c r="G23" s="39"/>
      <c r="H23" s="66">
        <f>SUM(H24:H27)</f>
        <v>100</v>
      </c>
    </row>
    <row r="24" spans="1:8" ht="88.5" customHeight="1" x14ac:dyDescent="0.2">
      <c r="A24" s="12">
        <v>1</v>
      </c>
      <c r="B24" s="65" t="s">
        <v>57</v>
      </c>
      <c r="C24" s="65" t="s">
        <v>58</v>
      </c>
      <c r="D24" s="58">
        <v>10</v>
      </c>
      <c r="E24" s="58">
        <v>1000</v>
      </c>
      <c r="F24" s="58">
        <v>1</v>
      </c>
      <c r="G24" s="58">
        <v>1</v>
      </c>
      <c r="H24" s="67">
        <f>IFERROR(E24/D24*F24*G24,0)</f>
        <v>100</v>
      </c>
    </row>
    <row r="25" spans="1:8" x14ac:dyDescent="0.2">
      <c r="A25" s="12">
        <v>2</v>
      </c>
      <c r="B25" s="42"/>
      <c r="C25" s="6"/>
      <c r="D25" s="6"/>
      <c r="E25" s="6"/>
      <c r="F25" s="43"/>
      <c r="G25" s="44"/>
      <c r="H25" s="68"/>
    </row>
    <row r="26" spans="1:8" x14ac:dyDescent="0.2">
      <c r="A26" s="12">
        <v>3</v>
      </c>
      <c r="B26" s="45"/>
      <c r="C26" s="6"/>
      <c r="D26" s="6"/>
      <c r="E26" s="6"/>
      <c r="F26" s="43"/>
      <c r="G26" s="44"/>
      <c r="H26" s="68"/>
    </row>
    <row r="27" spans="1:8" x14ac:dyDescent="0.2">
      <c r="A27" s="12">
        <v>4</v>
      </c>
      <c r="B27" s="42"/>
      <c r="C27" s="6"/>
      <c r="D27" s="6"/>
      <c r="E27" s="6"/>
      <c r="F27" s="43"/>
      <c r="G27" s="44"/>
      <c r="H27" s="68"/>
    </row>
    <row r="28" spans="1:8" x14ac:dyDescent="0.2">
      <c r="A28" s="46"/>
      <c r="B28" s="47"/>
      <c r="C28" s="48"/>
      <c r="D28" s="48"/>
      <c r="E28" s="48"/>
      <c r="F28" s="49"/>
      <c r="G28" s="50"/>
      <c r="H28" s="18"/>
    </row>
    <row r="29" spans="1:8" x14ac:dyDescent="0.2">
      <c r="A29" s="18" t="s">
        <v>60</v>
      </c>
      <c r="B29" s="18"/>
      <c r="C29" s="18"/>
      <c r="D29" s="18"/>
      <c r="E29" s="18"/>
      <c r="F29" s="18"/>
      <c r="G29" s="18"/>
    </row>
    <row r="30" spans="1:8" ht="24.75" customHeight="1" x14ac:dyDescent="0.2">
      <c r="A30" s="77" t="s">
        <v>0</v>
      </c>
      <c r="B30" s="78" t="s">
        <v>61</v>
      </c>
      <c r="C30" s="78" t="s">
        <v>62</v>
      </c>
      <c r="D30" s="77" t="s">
        <v>50</v>
      </c>
      <c r="E30" s="76"/>
      <c r="F30" s="75" t="s">
        <v>51</v>
      </c>
      <c r="G30" s="75" t="s">
        <v>52</v>
      </c>
      <c r="H30" s="75" t="s">
        <v>53</v>
      </c>
    </row>
    <row r="31" spans="1:8" ht="30.75" customHeight="1" x14ac:dyDescent="0.2">
      <c r="A31" s="76"/>
      <c r="B31" s="79"/>
      <c r="C31" s="79"/>
      <c r="D31" s="57" t="s">
        <v>54</v>
      </c>
      <c r="E31" s="20" t="s">
        <v>55</v>
      </c>
      <c r="F31" s="76"/>
      <c r="G31" s="76"/>
      <c r="H31" s="76"/>
    </row>
    <row r="32" spans="1:8" ht="19.5" customHeight="1" x14ac:dyDescent="0.2">
      <c r="A32" s="39" t="s">
        <v>63</v>
      </c>
      <c r="B32" s="39" t="s">
        <v>59</v>
      </c>
      <c r="C32" s="39"/>
      <c r="D32" s="39"/>
      <c r="E32" s="39"/>
      <c r="F32" s="39"/>
      <c r="G32" s="39"/>
      <c r="H32" s="66">
        <f>SUM(H33:H36)</f>
        <v>240.1</v>
      </c>
    </row>
    <row r="33" spans="1:8" ht="18" customHeight="1" x14ac:dyDescent="0.2">
      <c r="A33" s="12">
        <v>1</v>
      </c>
      <c r="B33" s="65" t="s">
        <v>64</v>
      </c>
      <c r="C33" s="65" t="s">
        <v>65</v>
      </c>
      <c r="D33" s="58">
        <v>500</v>
      </c>
      <c r="E33" s="58">
        <v>50</v>
      </c>
      <c r="F33" s="58">
        <v>1</v>
      </c>
      <c r="G33" s="58">
        <v>1</v>
      </c>
      <c r="H33" s="67">
        <f>IFERROR(E33/D33*F33*G33,0)</f>
        <v>0.1</v>
      </c>
    </row>
    <row r="34" spans="1:8" ht="25.5" x14ac:dyDescent="0.2">
      <c r="A34" s="12">
        <v>2</v>
      </c>
      <c r="B34" s="65" t="s">
        <v>66</v>
      </c>
      <c r="C34" s="65" t="s">
        <v>67</v>
      </c>
      <c r="D34" s="58">
        <v>2</v>
      </c>
      <c r="E34" s="58">
        <v>4800</v>
      </c>
      <c r="F34" s="58">
        <v>1</v>
      </c>
      <c r="G34" s="58">
        <v>0.1</v>
      </c>
      <c r="H34" s="67">
        <f>IFERROR(E34/D34*F34*G34,0)</f>
        <v>240</v>
      </c>
    </row>
    <row r="35" spans="1:8" x14ac:dyDescent="0.2">
      <c r="A35" s="12">
        <v>3</v>
      </c>
      <c r="B35" s="45"/>
      <c r="C35" s="6"/>
      <c r="D35" s="6"/>
      <c r="E35" s="6"/>
      <c r="F35" s="43"/>
      <c r="G35" s="44"/>
      <c r="H35" s="68"/>
    </row>
    <row r="36" spans="1:8" ht="17.25" customHeight="1" x14ac:dyDescent="0.2">
      <c r="A36" s="12">
        <v>4</v>
      </c>
      <c r="B36" s="42"/>
      <c r="C36" s="6"/>
      <c r="D36" s="6"/>
      <c r="E36" s="6"/>
      <c r="F36" s="43"/>
      <c r="G36" s="44"/>
      <c r="H36" s="68"/>
    </row>
    <row r="37" spans="1:8" ht="21.75" customHeight="1" x14ac:dyDescent="0.2">
      <c r="A37" s="46"/>
      <c r="B37" s="47"/>
      <c r="C37" s="48"/>
      <c r="D37" s="48"/>
      <c r="E37" s="48"/>
      <c r="F37" s="49"/>
      <c r="G37" s="50"/>
      <c r="H37" s="18"/>
    </row>
    <row r="38" spans="1:8" s="17" customFormat="1" ht="15" customHeight="1" x14ac:dyDescent="0.2">
      <c r="A38" s="80" t="s">
        <v>35</v>
      </c>
      <c r="B38" s="81"/>
      <c r="C38" s="81"/>
      <c r="D38" s="81"/>
      <c r="E38" s="81"/>
      <c r="F38" s="51"/>
      <c r="G38" s="51"/>
    </row>
    <row r="39" spans="1:8" x14ac:dyDescent="0.2">
      <c r="A39" s="18"/>
      <c r="B39" s="18"/>
      <c r="C39" s="18"/>
      <c r="D39" s="18"/>
      <c r="E39" s="18"/>
      <c r="F39" s="18"/>
      <c r="G39" s="18"/>
    </row>
    <row r="40" spans="1:8" ht="29.25" customHeight="1" x14ac:dyDescent="0.2">
      <c r="A40" s="37" t="s">
        <v>0</v>
      </c>
      <c r="B40" s="37" t="s">
        <v>26</v>
      </c>
      <c r="C40" s="20" t="s">
        <v>6</v>
      </c>
      <c r="D40" s="20" t="s">
        <v>7</v>
      </c>
      <c r="E40" s="20" t="s">
        <v>23</v>
      </c>
      <c r="F40" s="18"/>
      <c r="G40" s="18"/>
    </row>
    <row r="41" spans="1:8" x14ac:dyDescent="0.2">
      <c r="A41" s="21">
        <v>4</v>
      </c>
      <c r="B41" s="22" t="s">
        <v>24</v>
      </c>
      <c r="C41" s="23">
        <v>0</v>
      </c>
      <c r="D41" s="11"/>
      <c r="E41" s="11"/>
      <c r="F41" s="18"/>
      <c r="G41" s="18"/>
    </row>
    <row r="42" spans="1:8" ht="49.5" customHeight="1" x14ac:dyDescent="0.2">
      <c r="A42" s="52" t="s">
        <v>46</v>
      </c>
      <c r="B42" s="13" t="s">
        <v>36</v>
      </c>
      <c r="C42" s="53"/>
      <c r="D42" s="11"/>
      <c r="E42" s="59" t="s">
        <v>43</v>
      </c>
      <c r="F42" s="18"/>
      <c r="G42" s="18"/>
    </row>
    <row r="43" spans="1:8" x14ac:dyDescent="0.2">
      <c r="A43" s="12"/>
      <c r="B43" s="13"/>
      <c r="C43" s="54"/>
      <c r="D43" s="11"/>
      <c r="E43" s="13"/>
      <c r="F43" s="18"/>
      <c r="G43" s="18"/>
    </row>
    <row r="44" spans="1:8" x14ac:dyDescent="0.2">
      <c r="A44" s="12"/>
      <c r="B44" s="13"/>
      <c r="C44" s="53"/>
      <c r="D44" s="11"/>
      <c r="E44" s="13"/>
      <c r="F44" s="18"/>
      <c r="G44" s="18"/>
    </row>
    <row r="45" spans="1:8" x14ac:dyDescent="0.2">
      <c r="A45" s="46"/>
      <c r="B45" s="19"/>
      <c r="C45" s="55"/>
      <c r="D45" s="18"/>
      <c r="E45" s="19"/>
      <c r="F45" s="18"/>
      <c r="G45" s="18"/>
    </row>
    <row r="46" spans="1:8" x14ac:dyDescent="0.2">
      <c r="A46" s="80" t="s">
        <v>39</v>
      </c>
      <c r="B46" s="81"/>
      <c r="C46" s="81"/>
      <c r="D46" s="81"/>
      <c r="E46" s="81"/>
      <c r="F46" s="18"/>
      <c r="G46" s="18"/>
    </row>
    <row r="47" spans="1:8" ht="10.5" customHeight="1" x14ac:dyDescent="0.2">
      <c r="A47" s="18"/>
      <c r="B47" s="18"/>
      <c r="C47" s="18"/>
      <c r="D47" s="18"/>
      <c r="E47" s="18"/>
      <c r="F47" s="18"/>
      <c r="G47" s="18"/>
    </row>
    <row r="48" spans="1:8" ht="25.5" customHeight="1" x14ac:dyDescent="0.2">
      <c r="A48" s="37" t="s">
        <v>0</v>
      </c>
      <c r="B48" s="37" t="s">
        <v>26</v>
      </c>
      <c r="C48" s="20" t="s">
        <v>6</v>
      </c>
      <c r="D48" s="20" t="s">
        <v>7</v>
      </c>
      <c r="E48" s="20" t="s">
        <v>23</v>
      </c>
      <c r="F48" s="18"/>
      <c r="G48" s="18"/>
    </row>
    <row r="49" spans="1:7" x14ac:dyDescent="0.2">
      <c r="A49" s="21">
        <v>5</v>
      </c>
      <c r="B49" s="22" t="s">
        <v>24</v>
      </c>
      <c r="C49" s="23">
        <v>0</v>
      </c>
      <c r="D49" s="11"/>
      <c r="E49" s="11"/>
      <c r="F49" s="18"/>
      <c r="G49" s="18"/>
    </row>
    <row r="50" spans="1:7" x14ac:dyDescent="0.2">
      <c r="A50" s="12"/>
      <c r="B50" s="13"/>
      <c r="C50" s="53"/>
      <c r="D50" s="11"/>
      <c r="E50" s="13"/>
      <c r="F50" s="18"/>
      <c r="G50" s="18"/>
    </row>
    <row r="51" spans="1:7" x14ac:dyDescent="0.2">
      <c r="A51" s="46"/>
      <c r="B51" s="19"/>
      <c r="C51" s="55"/>
      <c r="D51" s="18"/>
      <c r="E51" s="19"/>
      <c r="F51" s="18"/>
      <c r="G51" s="18"/>
    </row>
    <row r="52" spans="1:7" ht="37.5" customHeight="1" x14ac:dyDescent="0.2">
      <c r="A52" s="80" t="s">
        <v>9</v>
      </c>
      <c r="B52" s="81"/>
      <c r="C52" s="81"/>
      <c r="D52" s="81"/>
      <c r="E52" s="81"/>
      <c r="F52" s="16"/>
      <c r="G52" s="16"/>
    </row>
    <row r="53" spans="1:7" ht="12" customHeight="1" x14ac:dyDescent="0.2">
      <c r="A53" s="16"/>
      <c r="B53" s="16"/>
      <c r="C53" s="16"/>
      <c r="D53" s="16"/>
      <c r="E53" s="16"/>
      <c r="F53" s="16"/>
      <c r="G53" s="16"/>
    </row>
    <row r="54" spans="1:7" ht="51" x14ac:dyDescent="0.2">
      <c r="A54" s="37" t="s">
        <v>0</v>
      </c>
      <c r="B54" s="37" t="s">
        <v>25</v>
      </c>
      <c r="C54" s="37" t="s">
        <v>6</v>
      </c>
      <c r="D54" s="20" t="s">
        <v>7</v>
      </c>
      <c r="E54" s="20" t="s">
        <v>27</v>
      </c>
      <c r="F54" s="18"/>
      <c r="G54" s="18"/>
    </row>
    <row r="55" spans="1:7" x14ac:dyDescent="0.2">
      <c r="A55" s="21">
        <v>6</v>
      </c>
      <c r="B55" s="22" t="s">
        <v>8</v>
      </c>
      <c r="C55" s="23">
        <v>0</v>
      </c>
      <c r="D55" s="23"/>
      <c r="E55" s="23"/>
      <c r="F55" s="18"/>
      <c r="G55" s="18"/>
    </row>
    <row r="56" spans="1:7" ht="17.25" customHeight="1" x14ac:dyDescent="0.2">
      <c r="A56" s="12"/>
      <c r="B56" s="13" t="s">
        <v>38</v>
      </c>
      <c r="C56" s="53"/>
      <c r="D56" s="53"/>
      <c r="E56" s="53"/>
      <c r="F56" s="18"/>
      <c r="G56" s="19"/>
    </row>
    <row r="57" spans="1:7" x14ac:dyDescent="0.2">
      <c r="A57" s="12"/>
      <c r="B57" s="13"/>
      <c r="C57" s="53"/>
      <c r="D57" s="53"/>
      <c r="E57" s="53"/>
      <c r="F57" s="18"/>
      <c r="G57" s="19"/>
    </row>
    <row r="58" spans="1:7" x14ac:dyDescent="0.2">
      <c r="A58" s="12"/>
      <c r="B58" s="13"/>
      <c r="C58" s="53"/>
      <c r="D58" s="53"/>
      <c r="E58" s="53"/>
      <c r="F58" s="18"/>
      <c r="G58" s="19"/>
    </row>
    <row r="59" spans="1:7" x14ac:dyDescent="0.2">
      <c r="A59" s="18"/>
      <c r="B59" s="19"/>
      <c r="C59" s="18"/>
      <c r="D59" s="18"/>
      <c r="E59" s="18"/>
      <c r="F59" s="18"/>
      <c r="G59" s="18"/>
    </row>
    <row r="60" spans="1:7" x14ac:dyDescent="0.2">
      <c r="A60" s="56" t="s">
        <v>44</v>
      </c>
      <c r="B60" s="82" t="s">
        <v>45</v>
      </c>
      <c r="C60" s="83"/>
      <c r="D60" s="83"/>
      <c r="E60" s="18"/>
      <c r="F60" s="18"/>
      <c r="G60" s="18"/>
    </row>
    <row r="61" spans="1:7" x14ac:dyDescent="0.2">
      <c r="A61" s="18"/>
      <c r="B61" s="19"/>
      <c r="C61" s="18"/>
      <c r="D61" s="18"/>
      <c r="E61" s="18"/>
      <c r="F61" s="18"/>
      <c r="G61" s="18"/>
    </row>
    <row r="62" spans="1:7" x14ac:dyDescent="0.2">
      <c r="A62" s="18"/>
      <c r="B62" s="19"/>
      <c r="C62" s="18"/>
      <c r="D62" s="18"/>
      <c r="E62" s="18"/>
      <c r="F62" s="18"/>
      <c r="G62" s="18"/>
    </row>
    <row r="63" spans="1:7" x14ac:dyDescent="0.2">
      <c r="A63" s="18"/>
      <c r="B63" s="19"/>
      <c r="C63" s="18"/>
      <c r="D63" s="18"/>
      <c r="E63" s="18"/>
      <c r="F63" s="18"/>
      <c r="G63" s="18"/>
    </row>
  </sheetData>
  <mergeCells count="21">
    <mergeCell ref="A52:E52"/>
    <mergeCell ref="B60:D60"/>
    <mergeCell ref="A2:E2"/>
    <mergeCell ref="A19:G19"/>
    <mergeCell ref="A12:E12"/>
    <mergeCell ref="A38:E38"/>
    <mergeCell ref="A46:E46"/>
    <mergeCell ref="A21:A22"/>
    <mergeCell ref="B21:B22"/>
    <mergeCell ref="C21:C22"/>
    <mergeCell ref="D21:E21"/>
    <mergeCell ref="F21:F22"/>
    <mergeCell ref="G21:G22"/>
    <mergeCell ref="H21:H22"/>
    <mergeCell ref="A30:A31"/>
    <mergeCell ref="B30:B31"/>
    <mergeCell ref="C30:C31"/>
    <mergeCell ref="D30:E30"/>
    <mergeCell ref="F30:F31"/>
    <mergeCell ref="G30:G31"/>
    <mergeCell ref="H30:H31"/>
  </mergeCells>
  <pageMargins left="0.11811023622047245" right="0.11811023622047245" top="0.74803149606299213" bottom="0.15748031496062992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 свод</vt:lpstr>
      <vt:lpstr>Расшифровка тарифа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Сапронова Елена Индусовна</dc:creator>
  <cp:lastModifiedBy>Денисламова Елена Михайловна</cp:lastModifiedBy>
  <cp:lastPrinted>2021-06-21T04:35:14Z</cp:lastPrinted>
  <dcterms:created xsi:type="dcterms:W3CDTF">2018-10-08T09:10:04Z</dcterms:created>
  <dcterms:modified xsi:type="dcterms:W3CDTF">2024-03-14T10:50:07Z</dcterms:modified>
</cp:coreProperties>
</file>